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257771971212/WOPIServiceId_TP_BOX_2/WOPIUserId_24818892239/"/>
    </mc:Choice>
  </mc:AlternateContent>
  <xr:revisionPtr revIDLastSave="427" documentId="13_ncr:1_{0B17FC77-7BB0-4967-B32F-738AD2F529BE}" xr6:coauthVersionLast="47" xr6:coauthVersionMax="47" xr10:uidLastSave="{B487C387-35C2-49DE-A05E-D2D48798F23D}"/>
  <bookViews>
    <workbookView xWindow="-110" yWindow="-110" windowWidth="19420" windowHeight="10300" firstSheet="1" activeTab="1" xr2:uid="{00000000-000D-0000-FFFF-FFFF00000000}"/>
  </bookViews>
  <sheets>
    <sheet name="ישן" sheetId="1" state="hidden" r:id="rId1"/>
    <sheet name="טופס הצעת מחיר חדש" sheetId="2" r:id="rId2"/>
    <sheet name="גיליון1" sheetId="3" state="hidden" r:id="rId3"/>
  </sheets>
  <definedNames>
    <definedName name="Print_Area" localSheetId="1">'טופס הצעת מחיר חדש'!$A$1:$H$28</definedName>
    <definedName name="_xlnm.Print_Area" localSheetId="1">'טופס הצעת מחיר חדש'!$A$4:$F$22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8" i="2" l="1"/>
  <c r="I17" i="2"/>
  <c r="J17" i="2" s="1"/>
  <c r="I16" i="2"/>
  <c r="I15" i="2"/>
  <c r="I14" i="2"/>
  <c r="I13" i="2"/>
  <c r="I12" i="2"/>
  <c r="I11" i="2"/>
  <c r="I10" i="2"/>
  <c r="I9" i="2"/>
  <c r="I8" i="2"/>
  <c r="I7" i="2"/>
  <c r="I6" i="2"/>
  <c r="I5" i="2"/>
  <c r="J18" i="2"/>
  <c r="J15" i="2" l="1"/>
  <c r="J16" i="2"/>
  <c r="J5" i="2"/>
  <c r="J6" i="2"/>
  <c r="J7" i="2"/>
  <c r="J8" i="2"/>
  <c r="J9" i="2"/>
  <c r="J10" i="2"/>
  <c r="J11" i="2"/>
  <c r="J12" i="2"/>
  <c r="J13" i="2"/>
  <c r="J14" i="2"/>
  <c r="B48" i="1"/>
  <c r="C42" i="1"/>
  <c r="B42" i="1"/>
  <c r="C32" i="1"/>
  <c r="B32" i="1"/>
  <c r="C22" i="1"/>
  <c r="B22" i="1"/>
  <c r="H19" i="2" l="1"/>
  <c r="D42" i="1"/>
  <c r="D43" i="1" s="1"/>
  <c r="D22" i="1"/>
  <c r="D23" i="1" s="1"/>
  <c r="D32" i="1"/>
  <c r="D33" i="1" s="1"/>
  <c r="H20" i="2" l="1"/>
  <c r="H21" i="2" s="1"/>
  <c r="B50" i="1"/>
  <c r="B51" i="1" s="1"/>
</calcChain>
</file>

<file path=xl/sharedStrings.xml><?xml version="1.0" encoding="utf-8"?>
<sst xmlns="http://schemas.openxmlformats.org/spreadsheetml/2006/main" count="164" uniqueCount="92">
  <si>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</si>
  <si>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</si>
  <si>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</si>
  <si>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</si>
  <si>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</si>
  <si>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</si>
  <si>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</si>
  <si>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</si>
  <si>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</si>
  <si>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</si>
  <si>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</si>
  <si>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</si>
  <si>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</si>
  <si>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</si>
  <si>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</si>
  <si>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</si>
  <si>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</si>
  <si>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</si>
  <si>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</si>
  <si>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</si>
  <si>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</si>
  <si>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</si>
  <si>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</si>
  <si>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</si>
  <si>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</si>
  <si>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</si>
  <si>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</si>
  <si>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</si>
  <si>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</si>
  <si>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</si>
  <si>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</si>
  <si>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</si>
  <si>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</si>
  <si>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</si>
  <si>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</si>
  <si>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</si>
  <si>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</si>
  <si>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</si>
  <si>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</si>
  <si>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</si>
  <si>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</si>
  <si>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</si>
  <si>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</si>
  <si>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</si>
  <si>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</si>
  <si>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</si>
  <si>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</si>
  <si>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</si>
  <si>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</si>
  <si>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</si>
  <si>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</si>
  <si>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הצעת מחיר ליחידה לא כולל מע"מ</t>
  </si>
  <si>
    <t>סך הצעת מחיר לא כולל מע"מ</t>
  </si>
  <si>
    <t>סה"כ הצעת המחיר (ללא מע"מ)</t>
  </si>
  <si>
    <t>שם מלא</t>
  </si>
  <si>
    <t>____________</t>
  </si>
  <si>
    <t>לא</t>
  </si>
  <si>
    <t>כן</t>
  </si>
  <si>
    <t>מע"מ</t>
  </si>
  <si>
    <t>האם המציע חייב במ"מ</t>
  </si>
  <si>
    <t>סוג גז</t>
  </si>
  <si>
    <t>דרגת ניקיון</t>
  </si>
  <si>
    <t>אופן האספקה</t>
  </si>
  <si>
    <t>יחידת מידה לתמחור</t>
  </si>
  <si>
    <t>ארגון</t>
  </si>
  <si>
    <t>בגלילים</t>
  </si>
  <si>
    <t>1 גליל</t>
  </si>
  <si>
    <t>מימן</t>
  </si>
  <si>
    <t>חמצן</t>
  </si>
  <si>
    <t>הליום</t>
  </si>
  <si>
    <t>סה"כ הצעת המחיר לשקלול (כולל מע"מ, ככל שחל על המציע) - רכיב C</t>
  </si>
  <si>
    <r>
      <t>מספר יחידות</t>
    </r>
    <r>
      <rPr>
        <b/>
        <sz val="11"/>
        <color theme="0"/>
        <rFont val="Arial"/>
        <family val="2"/>
        <scheme val="minor"/>
      </rPr>
      <t xml:space="preserve"> לצורך שקלול ההצעות בלבד</t>
    </r>
  </si>
  <si>
    <t>מצב צבירה של הגז</t>
  </si>
  <si>
    <t>נפח גליל, ליטר</t>
  </si>
  <si>
    <t>לחץ הגז, BAR</t>
  </si>
  <si>
    <t>גז דחוס</t>
  </si>
  <si>
    <t>חנקן</t>
  </si>
  <si>
    <t>----</t>
  </si>
  <si>
    <t>אויר רפואי/ פרמצבטי</t>
  </si>
  <si>
    <t>תערובת</t>
  </si>
  <si>
    <t>פחמן דו חמצני יבש</t>
  </si>
  <si>
    <t>פחמן דו חמצני/ סיפון</t>
  </si>
  <si>
    <t>מומס בנוזל</t>
  </si>
  <si>
    <t>קריוגני</t>
  </si>
  <si>
    <r>
      <t xml:space="preserve">מיכל </t>
    </r>
    <r>
      <rPr>
        <b/>
        <sz val="11"/>
        <color theme="1"/>
        <rFont val="David"/>
        <family val="2"/>
      </rPr>
      <t>Dewar</t>
    </r>
  </si>
  <si>
    <t>אמוניה 10% הליום 90%</t>
  </si>
  <si>
    <t>1 ליטר</t>
  </si>
  <si>
    <t>1 ק"ג גז,משקל נטו</t>
  </si>
  <si>
    <t>מכרז פומבי מס' 9/2024 לאספקת גלילי גזים מסוגים שונים, לרבות אחסון, שינוע,אחריות ותחזוקה של גלילי הגז, עבור מעבדות בריאות הציבור</t>
  </si>
  <si>
    <t>99.999%</t>
  </si>
  <si>
    <t>99.99%</t>
  </si>
  <si>
    <t>חובה להציע הצעת מחיר לכל הפריטים בעמודה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</si>
</sst>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F00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sz val="12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8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7" borderId="14" applyNumberFormat="0" applyAlignment="0" applyProtection="0"/>
    <xf numFmtId="0" fontId="1" fillId="8" borderId="0" applyNumberFormat="0" applyBorder="0" applyAlignment="0" applyProtection="0"/>
  </cellStyleXfs>
  <cellXfs count="76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6" borderId="15" xfId="0" applyFont="1" applyFill="1" applyBorder="1" applyAlignment="1">
      <alignment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3" fontId="0" fillId="0" borderId="0" xfId="0" applyNumberFormat="1"/>
    <xf numFmtId="3" fontId="5" fillId="6" borderId="16" xfId="0" applyNumberFormat="1" applyFont="1" applyFill="1" applyBorder="1" applyAlignment="1">
      <alignment horizontal="center" vertical="center" wrapText="1"/>
    </xf>
    <xf numFmtId="0" fontId="4" fillId="2" borderId="0" xfId="3" applyBorder="1"/>
    <xf numFmtId="0" fontId="6" fillId="0" borderId="0" xfId="0" applyFont="1" applyAlignment="1">
      <alignment wrapText="1"/>
    </xf>
    <xf numFmtId="4" fontId="8" fillId="7" borderId="20" xfId="6" applyNumberFormat="1" applyBorder="1"/>
    <xf numFmtId="4" fontId="9" fillId="7" borderId="20" xfId="6" applyNumberFormat="1" applyFont="1" applyBorder="1"/>
    <xf numFmtId="0" fontId="4" fillId="2" borderId="3" xfId="3" applyAlignment="1" applyProtection="1">
      <alignment horizontal="center"/>
      <protection locked="0"/>
    </xf>
    <xf numFmtId="0" fontId="5" fillId="6" borderId="22" xfId="0" applyFont="1" applyFill="1" applyBorder="1" applyAlignment="1">
      <alignment vertical="center" wrapText="1"/>
    </xf>
    <xf numFmtId="4" fontId="11" fillId="8" borderId="18" xfId="7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right" vertical="center" wrapText="1" readingOrder="2"/>
    </xf>
    <xf numFmtId="0" fontId="12" fillId="0" borderId="25" xfId="0" applyFont="1" applyBorder="1" applyAlignment="1">
      <alignment horizontal="right" vertical="center" wrapText="1" readingOrder="2"/>
    </xf>
    <xf numFmtId="0" fontId="12" fillId="0" borderId="24" xfId="0" applyFont="1" applyBorder="1" applyAlignment="1">
      <alignment vertical="center" wrapText="1"/>
    </xf>
    <xf numFmtId="0" fontId="12" fillId="0" borderId="26" xfId="0" applyFont="1" applyBorder="1" applyAlignment="1">
      <alignment vertical="center" wrapText="1"/>
    </xf>
    <xf numFmtId="0" fontId="14" fillId="0" borderId="26" xfId="0" applyFont="1" applyBorder="1" applyAlignment="1">
      <alignment vertical="center" wrapText="1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0" fillId="0" borderId="0" xfId="0" quotePrefix="1" applyAlignment="1">
      <alignment horizontal="left" readingOrder="2"/>
    </xf>
    <xf numFmtId="0" fontId="6" fillId="0" borderId="0" xfId="0" applyFont="1" applyAlignment="1">
      <alignment horizontal="center" vertical="center" wrapText="1"/>
    </xf>
    <xf numFmtId="0" fontId="8" fillId="7" borderId="18" xfId="6" applyBorder="1" applyAlignment="1">
      <alignment horizontal="center" vertical="center" wrapText="1"/>
    </xf>
    <xf numFmtId="0" fontId="0" fillId="9" borderId="21" xfId="0" applyFill="1" applyBorder="1" applyAlignment="1">
      <alignment horizontal="center" wrapText="1"/>
    </xf>
    <xf numFmtId="49" fontId="12" fillId="0" borderId="24" xfId="0" applyNumberFormat="1" applyFont="1" applyBorder="1" applyAlignment="1">
      <alignment vertical="center" wrapText="1"/>
    </xf>
    <xf numFmtId="49" fontId="12" fillId="0" borderId="26" xfId="0" applyNumberFormat="1" applyFont="1" applyBorder="1" applyAlignment="1">
      <alignment horizontal="right" vertical="center" wrapText="1"/>
    </xf>
    <xf numFmtId="49" fontId="12" fillId="0" borderId="23" xfId="0" applyNumberFormat="1" applyFont="1" applyBorder="1" applyAlignment="1">
      <alignment horizontal="right" vertical="center" wrapText="1"/>
    </xf>
    <xf numFmtId="49" fontId="12" fillId="0" borderId="24" xfId="0" applyNumberFormat="1" applyFont="1" applyBorder="1" applyAlignment="1">
      <alignment horizontal="right" vertical="center" wrapText="1"/>
    </xf>
    <xf numFmtId="49" fontId="12" fillId="0" borderId="25" xfId="0" applyNumberFormat="1" applyFont="1" applyBorder="1" applyAlignment="1">
      <alignment horizontal="right" vertical="center" wrapText="1"/>
    </xf>
    <xf numFmtId="49" fontId="14" fillId="0" borderId="25" xfId="0" applyNumberFormat="1" applyFont="1" applyBorder="1" applyAlignment="1">
      <alignment horizontal="right" vertical="center" wrapText="1"/>
    </xf>
    <xf numFmtId="49" fontId="14" fillId="0" borderId="26" xfId="0" applyNumberFormat="1" applyFont="1" applyBorder="1" applyAlignment="1">
      <alignment horizontal="right" vertical="center" wrapText="1"/>
    </xf>
  </cellXfs>
  <cellStyles count="8">
    <cellStyle name="40% - הדגשה2" xfId="7" builtinId="35"/>
    <cellStyle name="60% - הדגשה3" xfId="4" builtinId="40"/>
    <cellStyle name="Normal" xfId="0" builtinId="0"/>
    <cellStyle name="הדגשה6" xfId="5" builtinId="49"/>
    <cellStyle name="כותרת 1" xfId="1" builtinId="16"/>
    <cellStyle name="כותרת 2" xfId="2" builtinId="17"/>
    <cellStyle name="פלט" xfId="6" builtinId="21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" x14ac:dyDescent="0.3"/>
  <cols>
    <col min="1" max="1" width="18.58203125" style="4" customWidth="1"/>
    <col min="2" max="2" width="17.5" customWidth="1"/>
    <col min="3" max="3" width="20.33203125" customWidth="1"/>
    <col min="4" max="4" width="18.25" customWidth="1"/>
  </cols>
  <sheetData>
    <row r="1" spans="1:9" ht="49.5" customHeight="1" thickBot="1" x14ac:dyDescent="0.45">
      <c r="A1" s="59" t="s">
        <v>40</v>
      </c>
      <c r="B1" s="59"/>
      <c r="C1" s="59"/>
      <c r="D1" s="59"/>
      <c r="E1" s="59"/>
      <c r="F1" s="59"/>
      <c r="G1" s="59"/>
    </row>
    <row r="2" spans="1:9" ht="17.5" thickTop="1" thickBot="1" x14ac:dyDescent="0.4">
      <c r="A2" s="25" t="s">
        <v>36</v>
      </c>
      <c r="B2" s="63"/>
      <c r="C2" s="64"/>
    </row>
    <row r="3" spans="1:9" ht="14.5" thickTop="1" x14ac:dyDescent="0.3"/>
    <row r="4" spans="1:9" x14ac:dyDescent="0.3">
      <c r="A4" s="13" t="s">
        <v>0</v>
      </c>
      <c r="B4" s="1"/>
      <c r="C4" s="1"/>
      <c r="D4" s="1"/>
      <c r="E4" s="1"/>
      <c r="F4" s="1"/>
      <c r="G4" s="1"/>
    </row>
    <row r="5" spans="1:9" ht="28" x14ac:dyDescent="0.3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3">
      <c r="A6" s="4" t="s">
        <v>50</v>
      </c>
      <c r="B6" s="6">
        <v>40</v>
      </c>
    </row>
    <row r="7" spans="1:9" x14ac:dyDescent="0.3">
      <c r="A7" s="4" t="s">
        <v>3</v>
      </c>
      <c r="B7" s="6">
        <v>8</v>
      </c>
    </row>
    <row r="8" spans="1:9" x14ac:dyDescent="0.3">
      <c r="A8" s="4" t="s">
        <v>4</v>
      </c>
      <c r="B8" s="6">
        <v>4</v>
      </c>
    </row>
    <row r="9" spans="1:9" ht="42" x14ac:dyDescent="0.3">
      <c r="A9" s="5" t="s">
        <v>37</v>
      </c>
      <c r="B9" s="6">
        <v>600</v>
      </c>
    </row>
    <row r="11" spans="1:9" x14ac:dyDescent="0.3">
      <c r="A11" s="13" t="s">
        <v>5</v>
      </c>
      <c r="B11" s="1"/>
      <c r="C11" s="1"/>
      <c r="D11" s="1"/>
      <c r="E11" s="1"/>
      <c r="F11" s="1"/>
      <c r="G11" s="1"/>
    </row>
    <row r="12" spans="1:9" x14ac:dyDescent="0.3">
      <c r="A12" s="12" t="s">
        <v>50</v>
      </c>
      <c r="B12" s="3"/>
      <c r="C12" s="3"/>
      <c r="D12" s="3"/>
      <c r="E12" s="3"/>
      <c r="F12" s="3"/>
      <c r="G12" s="3"/>
    </row>
    <row r="13" spans="1:9" s="2" customFormat="1" ht="28" x14ac:dyDescent="0.3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3">
      <c r="A14" s="4" t="s">
        <v>8</v>
      </c>
      <c r="B14" s="24"/>
      <c r="C14" s="24"/>
      <c r="D14" s="62">
        <v>40</v>
      </c>
      <c r="I14" s="7"/>
    </row>
    <row r="15" spans="1:9" x14ac:dyDescent="0.3">
      <c r="A15" s="4" t="s">
        <v>9</v>
      </c>
      <c r="B15" s="24"/>
      <c r="C15" s="24"/>
      <c r="D15" s="62"/>
    </row>
    <row r="16" spans="1:9" x14ac:dyDescent="0.3">
      <c r="A16" s="4" t="s">
        <v>10</v>
      </c>
      <c r="B16" s="24"/>
      <c r="C16" s="24"/>
      <c r="D16" s="62"/>
    </row>
    <row r="17" spans="1:7" x14ac:dyDescent="0.3">
      <c r="A17" s="4" t="s">
        <v>11</v>
      </c>
      <c r="B17" s="24"/>
      <c r="C17" s="24"/>
      <c r="D17" s="62"/>
    </row>
    <row r="18" spans="1:7" x14ac:dyDescent="0.3">
      <c r="A18" s="4" t="s">
        <v>12</v>
      </c>
      <c r="B18" s="24"/>
      <c r="C18" s="24"/>
      <c r="D18" s="62"/>
    </row>
    <row r="19" spans="1:7" x14ac:dyDescent="0.3">
      <c r="A19" s="4" t="s">
        <v>13</v>
      </c>
      <c r="B19" s="24"/>
      <c r="C19" s="24"/>
      <c r="D19" s="62"/>
    </row>
    <row r="20" spans="1:7" x14ac:dyDescent="0.3">
      <c r="A20" s="4" t="s">
        <v>14</v>
      </c>
      <c r="B20" s="24"/>
      <c r="C20" s="24"/>
      <c r="D20" s="62"/>
    </row>
    <row r="21" spans="1:7" x14ac:dyDescent="0.3">
      <c r="A21" s="4" t="s">
        <v>15</v>
      </c>
      <c r="B21" s="24"/>
      <c r="C21" s="24"/>
      <c r="D21" s="62"/>
    </row>
    <row r="22" spans="1:7" ht="28" x14ac:dyDescent="0.3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x14ac:dyDescent="0.3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x14ac:dyDescent="0.3">
      <c r="A25" s="12" t="s">
        <v>3</v>
      </c>
      <c r="B25" s="3"/>
      <c r="C25" s="3"/>
      <c r="D25" s="3"/>
      <c r="E25" s="3"/>
      <c r="F25" s="3"/>
      <c r="G25" s="3"/>
    </row>
    <row r="26" spans="1:7" ht="28" x14ac:dyDescent="0.3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3">
      <c r="A27" s="4" t="s">
        <v>20</v>
      </c>
      <c r="B27" s="24"/>
      <c r="C27" s="24"/>
      <c r="D27" s="62">
        <v>20</v>
      </c>
    </row>
    <row r="28" spans="1:7" x14ac:dyDescent="0.3">
      <c r="A28" s="4" t="s">
        <v>21</v>
      </c>
      <c r="B28" s="24"/>
      <c r="C28" s="24"/>
      <c r="D28" s="62"/>
    </row>
    <row r="29" spans="1:7" x14ac:dyDescent="0.3">
      <c r="A29" s="4" t="s">
        <v>22</v>
      </c>
      <c r="B29" s="24"/>
      <c r="C29" s="24"/>
      <c r="D29" s="62"/>
    </row>
    <row r="30" spans="1:7" x14ac:dyDescent="0.3">
      <c r="A30" s="4" t="s">
        <v>23</v>
      </c>
      <c r="B30" s="24"/>
      <c r="C30" s="24"/>
      <c r="D30" s="62"/>
    </row>
    <row r="31" spans="1:7" x14ac:dyDescent="0.3">
      <c r="A31" s="4" t="s">
        <v>24</v>
      </c>
      <c r="B31" s="24"/>
      <c r="C31" s="24"/>
      <c r="D31" s="62"/>
    </row>
    <row r="32" spans="1:7" ht="28" x14ac:dyDescent="0.3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x14ac:dyDescent="0.3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x14ac:dyDescent="0.3">
      <c r="A35" s="12" t="s">
        <v>4</v>
      </c>
      <c r="B35" s="3"/>
      <c r="C35" s="3"/>
      <c r="D35" s="3"/>
      <c r="E35" s="3"/>
      <c r="F35" s="3"/>
      <c r="G35" s="3"/>
    </row>
    <row r="36" spans="1:7" ht="28" x14ac:dyDescent="0.3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3">
      <c r="A37" s="4" t="s">
        <v>25</v>
      </c>
      <c r="B37" s="22"/>
      <c r="C37" s="22"/>
      <c r="D37" s="62">
        <v>40</v>
      </c>
    </row>
    <row r="38" spans="1:7" x14ac:dyDescent="0.3">
      <c r="A38" s="4" t="s">
        <v>26</v>
      </c>
      <c r="B38" s="22"/>
      <c r="C38" s="22"/>
      <c r="D38" s="62"/>
    </row>
    <row r="39" spans="1:7" x14ac:dyDescent="0.3">
      <c r="A39" s="4" t="s">
        <v>27</v>
      </c>
      <c r="B39" s="22"/>
      <c r="C39" s="22"/>
      <c r="D39" s="62"/>
    </row>
    <row r="40" spans="1:7" x14ac:dyDescent="0.3">
      <c r="A40" s="4" t="s">
        <v>28</v>
      </c>
      <c r="B40" s="22"/>
      <c r="C40" s="22"/>
      <c r="D40" s="62"/>
    </row>
    <row r="41" spans="1:7" x14ac:dyDescent="0.3">
      <c r="A41" s="4" t="s">
        <v>29</v>
      </c>
      <c r="B41" s="22"/>
      <c r="C41" s="22"/>
      <c r="D41" s="62"/>
    </row>
    <row r="42" spans="1:7" ht="28" x14ac:dyDescent="0.3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x14ac:dyDescent="0.3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x14ac:dyDescent="0.3">
      <c r="A44" s="8"/>
      <c r="B44" s="9"/>
      <c r="C44" s="9"/>
      <c r="D44" s="11"/>
      <c r="E44" s="9"/>
      <c r="F44" s="9"/>
      <c r="G44" s="9"/>
    </row>
    <row r="45" spans="1:7" x14ac:dyDescent="0.3">
      <c r="A45" s="12" t="s">
        <v>37</v>
      </c>
      <c r="B45" s="3"/>
      <c r="C45" s="3"/>
      <c r="D45" s="3"/>
      <c r="E45" s="3"/>
      <c r="F45" s="3"/>
      <c r="G45" s="3"/>
    </row>
    <row r="46" spans="1:7" ht="28" x14ac:dyDescent="0.3">
      <c r="A46" s="5" t="s">
        <v>34</v>
      </c>
      <c r="B46" s="20"/>
    </row>
    <row r="47" spans="1:7" ht="42" x14ac:dyDescent="0.3">
      <c r="A47" s="5" t="s">
        <v>35</v>
      </c>
      <c r="B47">
        <v>299</v>
      </c>
    </row>
    <row r="48" spans="1:7" ht="28" x14ac:dyDescent="0.3">
      <c r="A48" s="19" t="s">
        <v>38</v>
      </c>
      <c r="B48" s="11">
        <f>(1-B46)*B47*B9</f>
        <v>179400</v>
      </c>
    </row>
    <row r="49" spans="1:7" x14ac:dyDescent="0.3">
      <c r="A49" s="13" t="s">
        <v>30</v>
      </c>
      <c r="B49" s="14"/>
      <c r="C49" s="14"/>
      <c r="D49" s="14"/>
      <c r="E49" s="14"/>
      <c r="F49" s="14"/>
      <c r="G49" s="14"/>
    </row>
    <row r="50" spans="1:7" x14ac:dyDescent="0.3">
      <c r="A50" s="4" t="s">
        <v>41</v>
      </c>
      <c r="B50" s="17" t="e">
        <f>D23+D33+D43+B48</f>
        <v>#DIV/0!</v>
      </c>
    </row>
    <row r="51" spans="1:7" ht="42" x14ac:dyDescent="0.3">
      <c r="A51" s="15" t="s">
        <v>31</v>
      </c>
      <c r="B51" s="16" t="e">
        <f>B50*1.17</f>
        <v>#DIV/0!</v>
      </c>
    </row>
    <row r="55" spans="1:7" x14ac:dyDescent="0.3">
      <c r="A55" s="13" t="s">
        <v>32</v>
      </c>
      <c r="B55" s="1"/>
      <c r="C55" s="1"/>
      <c r="D55" s="1"/>
      <c r="E55" s="1"/>
      <c r="F55" s="1"/>
      <c r="G55" s="1"/>
    </row>
    <row r="56" spans="1:7" x14ac:dyDescent="0.3">
      <c r="A56" s="18" t="s">
        <v>33</v>
      </c>
    </row>
    <row r="57" spans="1:7" x14ac:dyDescent="0.3">
      <c r="A57" s="18" t="s">
        <v>48</v>
      </c>
    </row>
    <row r="58" spans="1:7" x14ac:dyDescent="0.3">
      <c r="A58" s="18" t="s">
        <v>39</v>
      </c>
    </row>
    <row r="59" spans="1:7" x14ac:dyDescent="0.3">
      <c r="A59" s="60" t="s">
        <v>49</v>
      </c>
      <c r="B59" s="61"/>
      <c r="C59" s="21"/>
    </row>
    <row r="60" spans="1:7" ht="14.5" thickBot="1" x14ac:dyDescent="0.35">
      <c r="A60" s="18"/>
    </row>
    <row r="61" spans="1:7" ht="14.5" thickTop="1" x14ac:dyDescent="0.3">
      <c r="A61" s="32"/>
      <c r="B61" s="33"/>
      <c r="C61" s="34"/>
    </row>
    <row r="62" spans="1:7" x14ac:dyDescent="0.3">
      <c r="A62" s="35" t="s">
        <v>47</v>
      </c>
      <c r="B62" t="s">
        <v>45</v>
      </c>
      <c r="C62" s="36" t="s">
        <v>46</v>
      </c>
    </row>
    <row r="63" spans="1:7" ht="14.5" thickBot="1" x14ac:dyDescent="0.35">
      <c r="A63" s="37" t="s">
        <v>42</v>
      </c>
      <c r="B63" s="38" t="s">
        <v>43</v>
      </c>
      <c r="C63" s="39" t="s">
        <v>44</v>
      </c>
    </row>
    <row r="64" spans="1:7" ht="14.5" thickTop="1" x14ac:dyDescent="0.3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6"/>
  <sheetViews>
    <sheetView showGridLines="0" rightToLeft="1" tabSelected="1" zoomScale="80" zoomScaleNormal="80" workbookViewId="0">
      <pane ySplit="2" topLeftCell="A3" activePane="bottomLeft" state="frozen"/>
      <selection pane="bottomLeft" activeCell="H9" sqref="H9"/>
    </sheetView>
  </sheetViews>
  <sheetFormatPr defaultRowHeight="14" x14ac:dyDescent="0.3"/>
  <cols>
    <col min="1" max="1" width="32.5" style="2" customWidth="1"/>
    <col min="2" max="3" width="17.75" style="6" customWidth="1"/>
    <col min="4" max="4" width="13.25" customWidth="1"/>
    <col min="5" max="5" width="12.75" style="43" customWidth="1"/>
    <col min="6" max="6" width="12.75" customWidth="1"/>
    <col min="7" max="7" width="11.58203125" customWidth="1"/>
    <col min="8" max="8" width="21.83203125" bestFit="1" customWidth="1"/>
  </cols>
  <sheetData>
    <row r="1" spans="1:10" ht="42.75" customHeight="1" x14ac:dyDescent="0.3">
      <c r="A1" s="66" t="s">
        <v>88</v>
      </c>
      <c r="B1" s="66"/>
      <c r="C1" s="66"/>
      <c r="D1" s="66"/>
      <c r="E1" s="66"/>
      <c r="F1" s="66"/>
    </row>
    <row r="2" spans="1:10" x14ac:dyDescent="0.3">
      <c r="A2" s="46" t="s">
        <v>59</v>
      </c>
      <c r="B2" s="49" t="s">
        <v>57</v>
      </c>
    </row>
    <row r="3" spans="1:10" ht="14.5" thickBot="1" x14ac:dyDescent="0.35">
      <c r="A3" s="68" t="s">
        <v>91</v>
      </c>
      <c r="B3" s="68"/>
      <c r="C3" s="68"/>
      <c r="D3" s="68"/>
      <c r="E3" s="68"/>
      <c r="F3" s="68"/>
      <c r="G3" s="68"/>
      <c r="H3" s="68"/>
    </row>
    <row r="4" spans="1:10" s="2" customFormat="1" ht="85" thickTop="1" thickBot="1" x14ac:dyDescent="0.35">
      <c r="A4" s="40" t="s">
        <v>60</v>
      </c>
      <c r="B4" s="50" t="s">
        <v>72</v>
      </c>
      <c r="C4" s="41" t="s">
        <v>61</v>
      </c>
      <c r="D4" s="41" t="s">
        <v>62</v>
      </c>
      <c r="E4" s="41" t="s">
        <v>73</v>
      </c>
      <c r="F4" s="41" t="s">
        <v>74</v>
      </c>
      <c r="G4" s="41" t="s">
        <v>63</v>
      </c>
      <c r="H4" s="41" t="s">
        <v>51</v>
      </c>
      <c r="I4" s="44" t="s">
        <v>71</v>
      </c>
      <c r="J4" s="42" t="s">
        <v>52</v>
      </c>
    </row>
    <row r="5" spans="1:10" ht="14.5" thickBot="1" x14ac:dyDescent="0.35">
      <c r="A5" s="71" t="s">
        <v>64</v>
      </c>
      <c r="B5" s="72" t="s">
        <v>75</v>
      </c>
      <c r="C5" s="69" t="s">
        <v>89</v>
      </c>
      <c r="D5" s="56" t="s">
        <v>65</v>
      </c>
      <c r="E5" s="56">
        <v>40</v>
      </c>
      <c r="F5" s="56">
        <v>200</v>
      </c>
      <c r="G5" s="54" t="s">
        <v>66</v>
      </c>
      <c r="H5" s="51"/>
      <c r="I5" s="52">
        <f>550+29</f>
        <v>579</v>
      </c>
      <c r="J5" s="53">
        <f t="shared" ref="J5:J18" si="0">I5*H5</f>
        <v>0</v>
      </c>
    </row>
    <row r="6" spans="1:10" ht="14.5" thickBot="1" x14ac:dyDescent="0.35">
      <c r="A6" s="73" t="s">
        <v>64</v>
      </c>
      <c r="B6" s="70" t="s">
        <v>75</v>
      </c>
      <c r="C6" s="69" t="s">
        <v>89</v>
      </c>
      <c r="D6" s="57" t="s">
        <v>65</v>
      </c>
      <c r="E6" s="57">
        <v>50</v>
      </c>
      <c r="F6" s="57">
        <v>200</v>
      </c>
      <c r="G6" s="55" t="s">
        <v>66</v>
      </c>
      <c r="H6" s="51"/>
      <c r="I6" s="52">
        <f>4</f>
        <v>4</v>
      </c>
      <c r="J6" s="53">
        <f t="shared" si="0"/>
        <v>0</v>
      </c>
    </row>
    <row r="7" spans="1:10" ht="14.5" thickBot="1" x14ac:dyDescent="0.35">
      <c r="A7" s="73" t="s">
        <v>69</v>
      </c>
      <c r="B7" s="70" t="s">
        <v>75</v>
      </c>
      <c r="C7" s="69" t="s">
        <v>89</v>
      </c>
      <c r="D7" s="57" t="s">
        <v>65</v>
      </c>
      <c r="E7" s="57">
        <v>40</v>
      </c>
      <c r="F7" s="57">
        <v>200</v>
      </c>
      <c r="G7" s="55" t="s">
        <v>66</v>
      </c>
      <c r="H7" s="51"/>
      <c r="I7" s="52">
        <f>14</f>
        <v>14</v>
      </c>
      <c r="J7" s="53">
        <f t="shared" si="0"/>
        <v>0</v>
      </c>
    </row>
    <row r="8" spans="1:10" ht="14.5" thickBot="1" x14ac:dyDescent="0.35">
      <c r="A8" s="73" t="s">
        <v>69</v>
      </c>
      <c r="B8" s="70" t="s">
        <v>75</v>
      </c>
      <c r="C8" s="69" t="s">
        <v>89</v>
      </c>
      <c r="D8" s="57" t="s">
        <v>65</v>
      </c>
      <c r="E8" s="57">
        <v>50</v>
      </c>
      <c r="F8" s="57">
        <v>200</v>
      </c>
      <c r="G8" s="55" t="s">
        <v>66</v>
      </c>
      <c r="H8" s="51"/>
      <c r="I8" s="52">
        <f>10+1</f>
        <v>11</v>
      </c>
      <c r="J8" s="53">
        <f t="shared" si="0"/>
        <v>0</v>
      </c>
    </row>
    <row r="9" spans="1:10" ht="14.5" thickBot="1" x14ac:dyDescent="0.35">
      <c r="A9" s="73" t="s">
        <v>76</v>
      </c>
      <c r="B9" s="70" t="s">
        <v>75</v>
      </c>
      <c r="C9" s="69" t="s">
        <v>89</v>
      </c>
      <c r="D9" s="57" t="s">
        <v>65</v>
      </c>
      <c r="E9" s="57">
        <v>40</v>
      </c>
      <c r="F9" s="57">
        <v>200</v>
      </c>
      <c r="G9" s="55" t="s">
        <v>66</v>
      </c>
      <c r="H9" s="51"/>
      <c r="I9" s="52">
        <f>30+7</f>
        <v>37</v>
      </c>
      <c r="J9" s="53">
        <f t="shared" si="0"/>
        <v>0</v>
      </c>
    </row>
    <row r="10" spans="1:10" ht="14.5" thickBot="1" x14ac:dyDescent="0.35">
      <c r="A10" s="73" t="s">
        <v>76</v>
      </c>
      <c r="B10" s="70" t="s">
        <v>83</v>
      </c>
      <c r="C10" s="69" t="s">
        <v>89</v>
      </c>
      <c r="D10" s="57" t="s">
        <v>84</v>
      </c>
      <c r="E10" s="57">
        <v>160</v>
      </c>
      <c r="F10" s="57" t="s">
        <v>77</v>
      </c>
      <c r="G10" s="55" t="s">
        <v>86</v>
      </c>
      <c r="H10" s="51"/>
      <c r="I10" s="52">
        <f>1</f>
        <v>1</v>
      </c>
      <c r="J10" s="53">
        <f t="shared" si="0"/>
        <v>0</v>
      </c>
    </row>
    <row r="11" spans="1:10" ht="14.15" customHeight="1" thickBot="1" x14ac:dyDescent="0.35">
      <c r="A11" s="73" t="s">
        <v>67</v>
      </c>
      <c r="B11" s="70" t="s">
        <v>75</v>
      </c>
      <c r="C11" s="69" t="s">
        <v>89</v>
      </c>
      <c r="D11" s="57" t="s">
        <v>65</v>
      </c>
      <c r="E11" s="57">
        <v>40</v>
      </c>
      <c r="F11" s="57">
        <v>200</v>
      </c>
      <c r="G11" s="55" t="s">
        <v>66</v>
      </c>
      <c r="H11" s="51"/>
      <c r="I11" s="52">
        <f>1+8</f>
        <v>9</v>
      </c>
      <c r="J11" s="53">
        <f t="shared" si="0"/>
        <v>0</v>
      </c>
    </row>
    <row r="12" spans="1:10" ht="14.5" thickBot="1" x14ac:dyDescent="0.35">
      <c r="A12" s="73" t="s">
        <v>78</v>
      </c>
      <c r="B12" s="70" t="s">
        <v>75</v>
      </c>
      <c r="C12" s="70" t="s">
        <v>79</v>
      </c>
      <c r="D12" s="57" t="s">
        <v>65</v>
      </c>
      <c r="E12" s="57">
        <v>40</v>
      </c>
      <c r="F12" s="57">
        <v>200</v>
      </c>
      <c r="G12" s="55" t="s">
        <v>66</v>
      </c>
      <c r="H12" s="51"/>
      <c r="I12" s="52">
        <f>10+6</f>
        <v>16</v>
      </c>
      <c r="J12" s="53">
        <f t="shared" si="0"/>
        <v>0</v>
      </c>
    </row>
    <row r="13" spans="1:10" ht="14.5" thickBot="1" x14ac:dyDescent="0.35">
      <c r="A13" s="73" t="s">
        <v>80</v>
      </c>
      <c r="B13" s="70" t="s">
        <v>75</v>
      </c>
      <c r="C13" s="69" t="s">
        <v>90</v>
      </c>
      <c r="D13" s="57" t="s">
        <v>65</v>
      </c>
      <c r="E13" s="57">
        <v>40</v>
      </c>
      <c r="F13" s="57">
        <v>200</v>
      </c>
      <c r="G13" s="55" t="s">
        <v>66</v>
      </c>
      <c r="H13" s="51"/>
      <c r="I13" s="52">
        <f>6</f>
        <v>6</v>
      </c>
      <c r="J13" s="53">
        <f t="shared" si="0"/>
        <v>0</v>
      </c>
    </row>
    <row r="14" spans="1:10" ht="14.5" thickBot="1" x14ac:dyDescent="0.35">
      <c r="A14" s="73" t="s">
        <v>80</v>
      </c>
      <c r="B14" s="70" t="s">
        <v>75</v>
      </c>
      <c r="C14" s="69" t="s">
        <v>90</v>
      </c>
      <c r="D14" s="57" t="s">
        <v>65</v>
      </c>
      <c r="E14" s="57">
        <v>50</v>
      </c>
      <c r="F14" s="57">
        <v>200</v>
      </c>
      <c r="G14" s="55" t="s">
        <v>66</v>
      </c>
      <c r="H14" s="51"/>
      <c r="I14" s="52">
        <f>7</f>
        <v>7</v>
      </c>
      <c r="J14" s="53">
        <f t="shared" si="0"/>
        <v>0</v>
      </c>
    </row>
    <row r="15" spans="1:10" ht="14.5" thickBot="1" x14ac:dyDescent="0.35">
      <c r="A15" s="73" t="s">
        <v>68</v>
      </c>
      <c r="B15" s="70" t="s">
        <v>75</v>
      </c>
      <c r="C15" s="69" t="s">
        <v>89</v>
      </c>
      <c r="D15" s="57" t="s">
        <v>65</v>
      </c>
      <c r="E15" s="57">
        <v>40</v>
      </c>
      <c r="F15" s="57">
        <v>200</v>
      </c>
      <c r="G15" s="55" t="s">
        <v>66</v>
      </c>
      <c r="H15" s="51"/>
      <c r="I15" s="52">
        <f>2</f>
        <v>2</v>
      </c>
      <c r="J15" s="53">
        <f t="shared" si="0"/>
        <v>0</v>
      </c>
    </row>
    <row r="16" spans="1:10" ht="14.5" thickBot="1" x14ac:dyDescent="0.35">
      <c r="A16" s="73" t="s">
        <v>68</v>
      </c>
      <c r="B16" s="70" t="s">
        <v>75</v>
      </c>
      <c r="C16" s="69" t="s">
        <v>89</v>
      </c>
      <c r="D16" s="57" t="s">
        <v>65</v>
      </c>
      <c r="E16" s="57">
        <v>50</v>
      </c>
      <c r="F16" s="57">
        <v>200</v>
      </c>
      <c r="G16" s="55" t="s">
        <v>66</v>
      </c>
      <c r="H16" s="51"/>
      <c r="I16" s="52">
        <f>1</f>
        <v>1</v>
      </c>
      <c r="J16" s="53">
        <f t="shared" si="0"/>
        <v>0</v>
      </c>
    </row>
    <row r="17" spans="1:10" ht="28.5" thickBot="1" x14ac:dyDescent="0.35">
      <c r="A17" s="73" t="s">
        <v>81</v>
      </c>
      <c r="B17" s="70" t="s">
        <v>82</v>
      </c>
      <c r="C17" s="69" t="s">
        <v>89</v>
      </c>
      <c r="D17" s="57" t="s">
        <v>65</v>
      </c>
      <c r="E17" s="57">
        <v>40</v>
      </c>
      <c r="F17" s="57">
        <v>50</v>
      </c>
      <c r="G17" s="55" t="s">
        <v>87</v>
      </c>
      <c r="H17" s="51"/>
      <c r="I17" s="52">
        <f>11</f>
        <v>11</v>
      </c>
      <c r="J17" s="53">
        <f t="shared" si="0"/>
        <v>0</v>
      </c>
    </row>
    <row r="18" spans="1:10" ht="16" thickBot="1" x14ac:dyDescent="0.35">
      <c r="A18" s="74" t="s">
        <v>85</v>
      </c>
      <c r="B18" s="75" t="s">
        <v>75</v>
      </c>
      <c r="C18" s="69" t="s">
        <v>89</v>
      </c>
      <c r="D18" s="58" t="s">
        <v>65</v>
      </c>
      <c r="E18" s="58">
        <v>50</v>
      </c>
      <c r="F18" s="58">
        <v>200</v>
      </c>
      <c r="G18" s="55" t="s">
        <v>66</v>
      </c>
      <c r="H18" s="51"/>
      <c r="I18" s="52">
        <f>1</f>
        <v>1</v>
      </c>
      <c r="J18" s="53">
        <f t="shared" si="0"/>
        <v>0</v>
      </c>
    </row>
    <row r="19" spans="1:10" x14ac:dyDescent="0.3">
      <c r="A19" s="67" t="s">
        <v>53</v>
      </c>
      <c r="B19" s="67"/>
      <c r="C19" s="67"/>
      <c r="D19" s="67"/>
      <c r="E19" s="67"/>
      <c r="F19" s="67"/>
      <c r="G19" s="67"/>
      <c r="H19" s="47">
        <f>SUM(J5:J18)</f>
        <v>0</v>
      </c>
    </row>
    <row r="20" spans="1:10" x14ac:dyDescent="0.3">
      <c r="A20" s="67" t="s">
        <v>58</v>
      </c>
      <c r="B20" s="67"/>
      <c r="C20" s="67"/>
      <c r="D20" s="67"/>
      <c r="E20" s="67"/>
      <c r="F20" s="67"/>
      <c r="G20" s="67"/>
      <c r="H20" s="47">
        <f>IF(B2="לא",0,0.17*H19)</f>
        <v>0</v>
      </c>
    </row>
    <row r="21" spans="1:10" ht="14.15" customHeight="1" x14ac:dyDescent="0.3">
      <c r="A21" s="67" t="s">
        <v>70</v>
      </c>
      <c r="B21" s="67"/>
      <c r="C21" s="67"/>
      <c r="D21" s="67"/>
      <c r="E21" s="67"/>
      <c r="F21" s="67"/>
      <c r="G21" s="67"/>
      <c r="H21" s="48">
        <f>H19+H20</f>
        <v>0</v>
      </c>
    </row>
    <row r="22" spans="1:10" x14ac:dyDescent="0.3">
      <c r="F22" s="10"/>
    </row>
    <row r="23" spans="1:10" x14ac:dyDescent="0.3">
      <c r="A23" s="65" t="s">
        <v>49</v>
      </c>
      <c r="B23" s="65"/>
      <c r="C23" s="45"/>
      <c r="D23" s="10"/>
    </row>
    <row r="24" spans="1:10" x14ac:dyDescent="0.3">
      <c r="B24" s="17"/>
      <c r="C24" s="17"/>
      <c r="D24" s="10"/>
    </row>
    <row r="25" spans="1:10" x14ac:dyDescent="0.3">
      <c r="A25" s="18"/>
    </row>
    <row r="26" spans="1:10" x14ac:dyDescent="0.3">
      <c r="A26" s="4"/>
    </row>
    <row r="27" spans="1:10" x14ac:dyDescent="0.3">
      <c r="A27"/>
      <c r="B27" s="7" t="s">
        <v>55</v>
      </c>
      <c r="C27" s="7" t="s">
        <v>55</v>
      </c>
      <c r="D27" s="7" t="s">
        <v>55</v>
      </c>
    </row>
    <row r="28" spans="1:10" x14ac:dyDescent="0.3">
      <c r="A28" s="6"/>
      <c r="B28" s="7" t="s">
        <v>42</v>
      </c>
      <c r="C28" s="7" t="s">
        <v>54</v>
      </c>
      <c r="D28" s="7" t="s">
        <v>44</v>
      </c>
    </row>
    <row r="29" spans="1:10" x14ac:dyDescent="0.3">
      <c r="A29" s="4"/>
    </row>
    <row r="30" spans="1:10" x14ac:dyDescent="0.3">
      <c r="B30" s="17"/>
      <c r="C30" s="17"/>
      <c r="D30" s="10"/>
    </row>
    <row r="31" spans="1:10" x14ac:dyDescent="0.3">
      <c r="B31" s="17"/>
      <c r="C31" s="17"/>
      <c r="D31" s="10"/>
    </row>
    <row r="32" spans="1:10" x14ac:dyDescent="0.3">
      <c r="B32" s="17"/>
      <c r="C32" s="17"/>
      <c r="D32" s="10"/>
    </row>
    <row r="33" spans="2:4" x14ac:dyDescent="0.3">
      <c r="B33" s="17"/>
      <c r="C33" s="17"/>
      <c r="D33" s="10"/>
    </row>
    <row r="34" spans="2:4" x14ac:dyDescent="0.3">
      <c r="B34" s="17"/>
      <c r="C34" s="17"/>
      <c r="D34" s="10"/>
    </row>
    <row r="35" spans="2:4" x14ac:dyDescent="0.3">
      <c r="B35" s="17"/>
      <c r="C35" s="17"/>
      <c r="D35" s="10"/>
    </row>
    <row r="36" spans="2:4" x14ac:dyDescent="0.3">
      <c r="B36" s="17"/>
      <c r="C36" s="17"/>
      <c r="D36" s="10"/>
    </row>
    <row r="37" spans="2:4" x14ac:dyDescent="0.3">
      <c r="B37" s="17"/>
      <c r="C37" s="17"/>
      <c r="D37" s="10"/>
    </row>
    <row r="38" spans="2:4" x14ac:dyDescent="0.3">
      <c r="B38" s="17"/>
      <c r="C38" s="17"/>
      <c r="D38" s="10"/>
    </row>
    <row r="39" spans="2:4" x14ac:dyDescent="0.3">
      <c r="B39" s="17"/>
      <c r="C39" s="17"/>
      <c r="D39" s="10"/>
    </row>
    <row r="40" spans="2:4" x14ac:dyDescent="0.3">
      <c r="B40" s="17"/>
      <c r="C40" s="17"/>
      <c r="D40" s="10"/>
    </row>
    <row r="41" spans="2:4" x14ac:dyDescent="0.3">
      <c r="B41" s="17"/>
      <c r="C41" s="17"/>
      <c r="D41" s="10"/>
    </row>
    <row r="42" spans="2:4" x14ac:dyDescent="0.3">
      <c r="B42" s="17"/>
      <c r="C42" s="17"/>
      <c r="D42" s="10"/>
    </row>
    <row r="43" spans="2:4" x14ac:dyDescent="0.3">
      <c r="B43" s="17"/>
      <c r="C43" s="17"/>
      <c r="D43" s="10"/>
    </row>
    <row r="44" spans="2:4" x14ac:dyDescent="0.3">
      <c r="B44" s="17"/>
      <c r="C44" s="17"/>
      <c r="D44" s="10"/>
    </row>
    <row r="45" spans="2:4" x14ac:dyDescent="0.3">
      <c r="B45" s="17"/>
      <c r="C45" s="17"/>
      <c r="D45" s="10"/>
    </row>
    <row r="46" spans="2:4" x14ac:dyDescent="0.3">
      <c r="B46" s="17"/>
      <c r="C46" s="17"/>
      <c r="D46" s="10"/>
    </row>
    <row r="47" spans="2:4" x14ac:dyDescent="0.3">
      <c r="B47" s="17"/>
      <c r="C47" s="17"/>
      <c r="D47" s="10"/>
    </row>
    <row r="48" spans="2:4" x14ac:dyDescent="0.3">
      <c r="B48" s="17"/>
      <c r="C48" s="17"/>
      <c r="D48" s="10"/>
    </row>
    <row r="49" spans="2:4" x14ac:dyDescent="0.3">
      <c r="B49" s="17"/>
      <c r="C49" s="17"/>
      <c r="D49" s="10"/>
    </row>
    <row r="50" spans="2:4" x14ac:dyDescent="0.3">
      <c r="B50" s="17"/>
      <c r="C50" s="17"/>
      <c r="D50" s="10"/>
    </row>
    <row r="51" spans="2:4" x14ac:dyDescent="0.3">
      <c r="B51" s="17"/>
      <c r="C51" s="17"/>
      <c r="D51" s="10"/>
    </row>
    <row r="52" spans="2:4" x14ac:dyDescent="0.3">
      <c r="B52" s="17"/>
      <c r="C52" s="17"/>
      <c r="D52" s="10"/>
    </row>
    <row r="53" spans="2:4" x14ac:dyDescent="0.3">
      <c r="B53" s="17"/>
      <c r="C53" s="17"/>
      <c r="D53" s="10"/>
    </row>
    <row r="54" spans="2:4" x14ac:dyDescent="0.3">
      <c r="B54" s="17"/>
      <c r="C54" s="17"/>
      <c r="D54" s="10"/>
    </row>
    <row r="55" spans="2:4" x14ac:dyDescent="0.3">
      <c r="B55" s="17"/>
      <c r="C55" s="17"/>
      <c r="D55" s="10"/>
    </row>
    <row r="56" spans="2:4" x14ac:dyDescent="0.3">
      <c r="B56" s="17"/>
      <c r="C56" s="17"/>
      <c r="D56" s="10"/>
    </row>
    <row r="57" spans="2:4" x14ac:dyDescent="0.3">
      <c r="B57" s="17"/>
      <c r="C57" s="17"/>
      <c r="D57" s="10"/>
    </row>
    <row r="58" spans="2:4" x14ac:dyDescent="0.3">
      <c r="B58" s="17"/>
      <c r="C58" s="17"/>
      <c r="D58" s="10"/>
    </row>
    <row r="59" spans="2:4" x14ac:dyDescent="0.3">
      <c r="B59" s="17"/>
      <c r="C59" s="17"/>
      <c r="D59" s="10"/>
    </row>
    <row r="60" spans="2:4" x14ac:dyDescent="0.3">
      <c r="B60" s="17"/>
      <c r="C60" s="17"/>
      <c r="D60" s="10"/>
    </row>
    <row r="61" spans="2:4" x14ac:dyDescent="0.3">
      <c r="B61" s="17"/>
      <c r="C61" s="17"/>
      <c r="D61" s="10"/>
    </row>
    <row r="62" spans="2:4" x14ac:dyDescent="0.3">
      <c r="B62" s="17"/>
      <c r="C62" s="17"/>
      <c r="D62" s="10"/>
    </row>
    <row r="63" spans="2:4" x14ac:dyDescent="0.3">
      <c r="B63" s="17"/>
      <c r="C63" s="17"/>
      <c r="D63" s="10"/>
    </row>
    <row r="64" spans="2:4" x14ac:dyDescent="0.3">
      <c r="B64" s="17"/>
      <c r="C64" s="17"/>
      <c r="D64" s="10"/>
    </row>
    <row r="65" spans="2:4" x14ac:dyDescent="0.3">
      <c r="B65" s="17"/>
      <c r="C65" s="17"/>
      <c r="D65" s="10"/>
    </row>
    <row r="66" spans="2:4" x14ac:dyDescent="0.3">
      <c r="B66" s="17"/>
      <c r="C66" s="17"/>
      <c r="D66" s="10"/>
    </row>
    <row r="67" spans="2:4" x14ac:dyDescent="0.3">
      <c r="B67" s="17"/>
      <c r="C67" s="17"/>
      <c r="D67" s="10"/>
    </row>
    <row r="68" spans="2:4" x14ac:dyDescent="0.3">
      <c r="B68" s="17"/>
      <c r="C68" s="17"/>
      <c r="D68" s="10"/>
    </row>
    <row r="69" spans="2:4" x14ac:dyDescent="0.3">
      <c r="B69" s="17"/>
      <c r="C69" s="17"/>
      <c r="D69" s="10"/>
    </row>
    <row r="70" spans="2:4" x14ac:dyDescent="0.3">
      <c r="B70" s="17"/>
      <c r="C70" s="17"/>
      <c r="D70" s="10"/>
    </row>
    <row r="71" spans="2:4" x14ac:dyDescent="0.3">
      <c r="B71" s="17"/>
      <c r="C71" s="17"/>
      <c r="D71" s="10"/>
    </row>
    <row r="72" spans="2:4" x14ac:dyDescent="0.3">
      <c r="B72" s="17"/>
      <c r="C72" s="17"/>
      <c r="D72" s="10"/>
    </row>
    <row r="73" spans="2:4" x14ac:dyDescent="0.3">
      <c r="B73" s="17"/>
      <c r="C73" s="17"/>
      <c r="D73" s="10"/>
    </row>
    <row r="74" spans="2:4" x14ac:dyDescent="0.3">
      <c r="B74" s="17"/>
      <c r="C74" s="17"/>
      <c r="D74" s="10"/>
    </row>
    <row r="75" spans="2:4" x14ac:dyDescent="0.3">
      <c r="B75" s="17"/>
      <c r="C75" s="17"/>
      <c r="D75" s="10"/>
    </row>
    <row r="76" spans="2:4" x14ac:dyDescent="0.3">
      <c r="B76" s="17"/>
      <c r="C76" s="17"/>
      <c r="D76" s="10"/>
    </row>
    <row r="77" spans="2:4" x14ac:dyDescent="0.3">
      <c r="B77" s="17"/>
      <c r="C77" s="17"/>
      <c r="D77" s="10"/>
    </row>
    <row r="78" spans="2:4" x14ac:dyDescent="0.3">
      <c r="B78" s="17"/>
      <c r="C78" s="17"/>
      <c r="D78" s="10"/>
    </row>
    <row r="79" spans="2:4" x14ac:dyDescent="0.3">
      <c r="B79" s="17"/>
      <c r="C79" s="17"/>
      <c r="D79" s="10"/>
    </row>
    <row r="80" spans="2:4" x14ac:dyDescent="0.3">
      <c r="B80" s="17"/>
      <c r="C80" s="17"/>
      <c r="D80" s="10"/>
    </row>
    <row r="81" spans="2:4" x14ac:dyDescent="0.3">
      <c r="B81" s="17"/>
      <c r="C81" s="17"/>
      <c r="D81" s="10"/>
    </row>
    <row r="82" spans="2:4" x14ac:dyDescent="0.3">
      <c r="B82" s="17"/>
      <c r="C82" s="17"/>
      <c r="D82" s="10"/>
    </row>
    <row r="83" spans="2:4" x14ac:dyDescent="0.3">
      <c r="B83" s="17"/>
      <c r="C83" s="17"/>
      <c r="D83" s="10"/>
    </row>
    <row r="84" spans="2:4" x14ac:dyDescent="0.3">
      <c r="B84" s="17"/>
      <c r="C84" s="17"/>
      <c r="D84" s="10"/>
    </row>
    <row r="85" spans="2:4" x14ac:dyDescent="0.3">
      <c r="B85" s="17"/>
      <c r="C85" s="17"/>
      <c r="D85" s="10"/>
    </row>
    <row r="86" spans="2:4" x14ac:dyDescent="0.3">
      <c r="B86" s="17"/>
      <c r="C86" s="17"/>
      <c r="D86" s="10"/>
    </row>
  </sheetData>
  <sheetProtection algorithmName="SHA-512" hashValue="gzc+tsJIaQ6sHb2wpNDD27f/wCL2WB8UJ5PGuAQwBflspabC7zY5PiX7SfOkMsXEG0ikxCm0jUyQTd3XHValxA==" saltValue="gKrYM8PpUA4ZtMGQIsIJ1g==" spinCount="100000" sheet="1" objects="1" scenarios="1" selectLockedCells="1"/>
  <mergeCells count="6">
    <mergeCell ref="A23:B23"/>
    <mergeCell ref="A1:F1"/>
    <mergeCell ref="A19:G19"/>
    <mergeCell ref="A20:G20"/>
    <mergeCell ref="A21:G21"/>
    <mergeCell ref="A3:H3"/>
  </mergeCells>
  <phoneticPr fontId="10" type="noConversion"/>
  <dataValidations count="1">
    <dataValidation type="decimal" operator="greaterThan" showInputMessage="1" showErrorMessage="1" sqref="H5:H18" xr:uid="{CCEC79A6-30BB-48B4-8471-D530F225CFAC}">
      <formula1>0</formula1>
    </dataValidation>
  </dataValidations>
  <pageMargins left="0.7" right="0.7" top="0.75" bottom="0.75" header="0.3" footer="0.3"/>
  <pageSetup paperSize="9" orientation="landscape" horizontalDpi="1200" verticalDpi="1200" r:id="rId1"/>
  <ignoredErrors>
    <ignoredError sqref="I17" formula="1"/>
    <ignoredError sqref="C5:C11 C13:C18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8DAF8D-E08C-4B03-849D-6676C06611E0}">
          <x14:formula1>
            <xm:f>גיליון1!$C$6:$C$7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17BE0-F27C-4F55-96C6-724129610120}">
  <dimension ref="C6:C7"/>
  <sheetViews>
    <sheetView rightToLeft="1" workbookViewId="0">
      <selection activeCell="C7" sqref="C7"/>
    </sheetView>
  </sheetViews>
  <sheetFormatPr defaultRowHeight="14" x14ac:dyDescent="0.3"/>
  <sheetData>
    <row r="6" spans="3:3" x14ac:dyDescent="0.3">
      <c r="C6" t="s">
        <v>57</v>
      </c>
    </row>
    <row r="7" spans="3:3" x14ac:dyDescent="0.3">
      <c r="C7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ישן</vt:lpstr>
      <vt:lpstr>טופס הצעת מחיר חדש</vt:lpstr>
      <vt:lpstr>גיליון1</vt:lpstr>
      <vt:lpstr>'טופס הצעת מחיר חדש'!Print_Area</vt:lpstr>
      <vt:lpstr>'טופס הצעת מחיר חדש'!WPrint_Area_W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Ami Eichelberg</cp:lastModifiedBy>
  <cp:lastPrinted>2022-06-16T13:16:48Z</cp:lastPrinted>
  <dcterms:created xsi:type="dcterms:W3CDTF">2022-05-24T03:48:37Z</dcterms:created>
  <dcterms:modified xsi:type="dcterms:W3CDTF">2024-06-06T11:49:15Z</dcterms:modified>
</cp:coreProperties>
</file>